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prometna-my.sharepoint.com/personal/gregor_rak_prometna_net/Documents/Študijsko_leto_2025_26/PŠM/IVD 2026/Stropi_kopalnica/"/>
    </mc:Choice>
  </mc:AlternateContent>
  <xr:revisionPtr revIDLastSave="3" documentId="8_{AA98F435-BF46-4F84-9D66-6867103A70E8}" xr6:coauthVersionLast="47" xr6:coauthVersionMax="47" xr10:uidLastSave="{F4852BDA-5FE0-40BA-8291-E18CDC0F712D}"/>
  <bookViews>
    <workbookView xWindow="1848" yWindow="1848" windowWidth="27726" windowHeight="10768" activeTab="1" xr2:uid="{00000000-000D-0000-FFFF-FFFF00000000}"/>
  </bookViews>
  <sheets>
    <sheet name="Ponudba" sheetId="1" r:id="rId1"/>
    <sheet name="Povzete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1" l="1"/>
  <c r="G78" i="1"/>
  <c r="G77" i="1"/>
  <c r="G76" i="1"/>
  <c r="G75" i="1"/>
  <c r="G74" i="1"/>
  <c r="G73" i="1"/>
  <c r="G72" i="1"/>
  <c r="G68" i="1"/>
  <c r="G67" i="1"/>
  <c r="G66" i="1"/>
  <c r="G65" i="1"/>
  <c r="G64" i="1"/>
  <c r="G62" i="1"/>
  <c r="G61" i="1"/>
  <c r="G69" i="1" s="1"/>
  <c r="C11" i="2" s="1"/>
  <c r="G57" i="1"/>
  <c r="G56" i="1"/>
  <c r="G55" i="1"/>
  <c r="G54" i="1"/>
  <c r="G53" i="1"/>
  <c r="G52" i="1"/>
  <c r="G51" i="1"/>
  <c r="G50" i="1"/>
  <c r="G58" i="1" s="1"/>
  <c r="C10" i="2" s="1"/>
  <c r="G46" i="1"/>
  <c r="G45" i="1"/>
  <c r="G44" i="1"/>
  <c r="G43" i="1"/>
  <c r="G47" i="1" s="1"/>
  <c r="C9" i="2" s="1"/>
  <c r="G42" i="1"/>
  <c r="G41" i="1"/>
  <c r="G40" i="1"/>
  <c r="G39" i="1"/>
  <c r="G38" i="1"/>
  <c r="G34" i="1"/>
  <c r="G33" i="1"/>
  <c r="G32" i="1"/>
  <c r="G31" i="1"/>
  <c r="G30" i="1"/>
  <c r="G35" i="1" s="1"/>
  <c r="C8" i="2" s="1"/>
  <c r="G26" i="1"/>
  <c r="G25" i="1"/>
  <c r="G24" i="1"/>
  <c r="G23" i="1"/>
  <c r="G22" i="1"/>
  <c r="G21" i="1"/>
  <c r="G27" i="1" s="1"/>
  <c r="C7" i="2" s="1"/>
  <c r="G17" i="1"/>
  <c r="G16" i="1"/>
  <c r="G15" i="1"/>
  <c r="G14" i="1"/>
  <c r="G18" i="1" s="1"/>
  <c r="C6" i="2" s="1"/>
  <c r="G10" i="1"/>
  <c r="G9" i="1"/>
  <c r="G8" i="1"/>
  <c r="G11" i="1" s="1"/>
  <c r="C5" i="2" s="1"/>
  <c r="G80" i="1" l="1"/>
  <c r="C12" i="2" s="1"/>
  <c r="C13" i="2" s="1"/>
  <c r="C14" i="2" l="1"/>
  <c r="C15" i="2" s="1"/>
</calcChain>
</file>

<file path=xl/sharedStrings.xml><?xml version="1.0" encoding="utf-8"?>
<sst xmlns="http://schemas.openxmlformats.org/spreadsheetml/2006/main" count="262" uniqueCount="101">
  <si>
    <t>GRADBENA PONUDBA / POPIS DEL</t>
  </si>
  <si>
    <t>DDV</t>
  </si>
  <si>
    <t>Sklop</t>
  </si>
  <si>
    <t>Zap. št.</t>
  </si>
  <si>
    <t>Opis del</t>
  </si>
  <si>
    <t>Količina</t>
  </si>
  <si>
    <t>EM</t>
  </si>
  <si>
    <t>Cena/enoto brez DDV</t>
  </si>
  <si>
    <t>Znesek brez DDV</t>
  </si>
  <si>
    <t>I</t>
  </si>
  <si>
    <t>Silikoniziranje stikov ob tuš kadeh v dijaškem domu</t>
  </si>
  <si>
    <t>1</t>
  </si>
  <si>
    <t>Odstranitev in čiščenje obstoječega kita</t>
  </si>
  <si>
    <t>m</t>
  </si>
  <si>
    <t>2</t>
  </si>
  <si>
    <t>Dobava in izvedba silikoniziranja</t>
  </si>
  <si>
    <t>3</t>
  </si>
  <si>
    <t>Čiščenje tuš prostorov</t>
  </si>
  <si>
    <t>kom</t>
  </si>
  <si>
    <t>Skupaj I</t>
  </si>
  <si>
    <t>II</t>
  </si>
  <si>
    <t>Ureditev prezračevanja v tuš kabinah</t>
  </si>
  <si>
    <t>Odbijanje obstoječega zidu iz siporeksa z odvozom na deponijo</t>
  </si>
  <si>
    <t>m²</t>
  </si>
  <si>
    <t>Slikopleskarska obdelava odprtin z vogalniki</t>
  </si>
  <si>
    <t>Kitanje in 2x barvanje</t>
  </si>
  <si>
    <t>4</t>
  </si>
  <si>
    <t>Zaščita obstoječih kadi in čiščenje</t>
  </si>
  <si>
    <t>Skupaj II</t>
  </si>
  <si>
    <t>III</t>
  </si>
  <si>
    <t>Zamenjava lesenih stropov v hodnikih DD 3., 4. in 5. nadstropja</t>
  </si>
  <si>
    <t>Demontaža lesenih stropov z odvozom na deponijo</t>
  </si>
  <si>
    <t>Demontaža svetil in odvoz na deponijo ter dobava in montaža novih LED luči</t>
  </si>
  <si>
    <t>Začasna demontaža požarnega alarma in ponovna montaža</t>
  </si>
  <si>
    <t>Dobava in montaža armstrong stropa</t>
  </si>
  <si>
    <t>5</t>
  </si>
  <si>
    <t>Zaščita tal in končno čiščenje</t>
  </si>
  <si>
    <t>6</t>
  </si>
  <si>
    <t>Slikopleskarska dela – 2x slikanje z disperzijsko barvo</t>
  </si>
  <si>
    <t>Skupaj III</t>
  </si>
  <si>
    <t>IV</t>
  </si>
  <si>
    <t>Zamenjava lesenih stropov v sobah DD</t>
  </si>
  <si>
    <t>Odstranitev svetil z odvozom na deponijo ter dobava in montaža LED svetil</t>
  </si>
  <si>
    <t>Odstranitev lesenega stropa z odvozom na deponijo</t>
  </si>
  <si>
    <t>Dobava in vgradnja armstrong stropa</t>
  </si>
  <si>
    <t>Slikopleskarska dela – 2x slikanje</t>
  </si>
  <si>
    <t>Skupaj IV</t>
  </si>
  <si>
    <t>V</t>
  </si>
  <si>
    <t>Zamenjava talnega odtoka v 5. nadstropju</t>
  </si>
  <si>
    <t>Začasna demontaža max vrat in kasnejša montaža</t>
  </si>
  <si>
    <t>Odstranitev talne keramike in odvoz na deponijo</t>
  </si>
  <si>
    <t>Odbijanje betona in demontaža talnega sifona</t>
  </si>
  <si>
    <t>Dobava in vgradnja novega talnega sifona in navezava na obstoječo kanalizacijo</t>
  </si>
  <si>
    <t>Dobava in vgradnja betona okrog novih cevi in odtoka</t>
  </si>
  <si>
    <t>Izvedba izolacijskega premaza</t>
  </si>
  <si>
    <t>7</t>
  </si>
  <si>
    <t>Dobava in vgradnja keramike s silikoniziranjem in fugiranjem</t>
  </si>
  <si>
    <t>8</t>
  </si>
  <si>
    <t>Čiščenje prostora</t>
  </si>
  <si>
    <t>9</t>
  </si>
  <si>
    <t>Zamenjava posameznih plošč armstrong stropa etažo nižje</t>
  </si>
  <si>
    <t>Skupaj V</t>
  </si>
  <si>
    <t>VI</t>
  </si>
  <si>
    <t>Obnova sanitarij DMS 106</t>
  </si>
  <si>
    <t>Demontaža max stene in kasnejša montaža</t>
  </si>
  <si>
    <t>Demontaža umivalnika, ogledala, pipe in tuš baterije in kasnejša montaža</t>
  </si>
  <si>
    <t>Odstranitev keramike z odvozom na deponijo</t>
  </si>
  <si>
    <t>Zidarska obdelava sten</t>
  </si>
  <si>
    <t>Izvedba vertikalne hidroizolacije</t>
  </si>
  <si>
    <t>Dobava in vgradnja stenske keramike s fugiranjem in silikoniziranjem</t>
  </si>
  <si>
    <t>Slikopleskarska obdelava sten, 2x slikanje</t>
  </si>
  <si>
    <t>Čiščenje kopalnice</t>
  </si>
  <si>
    <t>Skupaj VI</t>
  </si>
  <si>
    <t>VII</t>
  </si>
  <si>
    <t>Odstranitev tuš kadi v sanitarijah VŠ in vgradnja umivalnika</t>
  </si>
  <si>
    <t>Demontaža tuš baterije z odvozom na deponijo</t>
  </si>
  <si>
    <t>Odstranitev tuš kadi z odvozom na deponijo</t>
  </si>
  <si>
    <t>Odstranitev stenske keramike z odvozom na deponijo</t>
  </si>
  <si>
    <t>Vgradnja odvodnih cevi za umivalnik in navezava na obstoječo kanalizacijo</t>
  </si>
  <si>
    <t>Zidarska obdelava cevi in tlaka</t>
  </si>
  <si>
    <t>Dobava in vgradnja stenske in talne keramike s fugiranjem in silikoniziranjem</t>
  </si>
  <si>
    <t>Dobava in montaža umivalnika in pipe</t>
  </si>
  <si>
    <t>Čiščenje sanitarij</t>
  </si>
  <si>
    <t>Skupaj VII</t>
  </si>
  <si>
    <t>VIII</t>
  </si>
  <si>
    <t>Zamenjava keramike v tuših DD 3. nadstropje – 4 kom</t>
  </si>
  <si>
    <t>Odstranitev keramike in odvoz na deponijo</t>
  </si>
  <si>
    <t>Demontaža tuš baterij in kasnejša montaža</t>
  </si>
  <si>
    <t>Demontaža in kasnejša montaža vrat v tuš kabine</t>
  </si>
  <si>
    <t>Zidarska izravnava sten</t>
  </si>
  <si>
    <t>Dobava in vgradnja keramike s fugiranjem in silikoniziranjem</t>
  </si>
  <si>
    <t>Slikopleskarska dela v kabinah, 2x slikanje</t>
  </si>
  <si>
    <t>Končno čiščenje sanitarij</t>
  </si>
  <si>
    <t>Skupaj VIII</t>
  </si>
  <si>
    <t>POVZETEK PONUDBE</t>
  </si>
  <si>
    <t>Projekt</t>
  </si>
  <si>
    <t>Prometna šola – maj 2026</t>
  </si>
  <si>
    <t>Opis</t>
  </si>
  <si>
    <t>VSA DELA SKUPAJ (brez DDV)</t>
  </si>
  <si>
    <t>SKUPAJ Z DDV</t>
  </si>
  <si>
    <t>Projekt: Prometna šola Maribor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</si>
</sst>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7">
    <font>
      <sz val="11"/>
      <name val="Carlito"/>
    </font>
    <font>
      <b/>
      <sz val="16"/>
      <color rgb="FFFFFFFF"/>
      <name val="Carlito"/>
    </font>
    <font>
      <b/>
      <sz val="12"/>
      <color rgb="FF1F4E78"/>
      <name val="Carlito"/>
    </font>
    <font>
      <b/>
      <sz val="11"/>
      <name val="Carlito"/>
    </font>
    <font>
      <i/>
      <sz val="11"/>
      <color rgb="FF666666"/>
      <name val="Carlito"/>
    </font>
    <font>
      <b/>
      <sz val="11"/>
      <color rgb="FFFFFFFF"/>
      <name val="Carlito"/>
    </font>
    <font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CE4D6"/>
      </patternFill>
    </fill>
    <fill>
      <patternFill patternType="solid">
        <fgColor rgb="FF5B9BD5"/>
      </patternFill>
    </fill>
    <fill>
      <patternFill patternType="solid">
        <fgColor rgb="FF244062"/>
      </patternFill>
    </fill>
    <fill>
      <patternFill patternType="solid">
        <fgColor rgb="FFEAF2F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0" fillId="0" borderId="0" xfId="1" applyFont="1" applyAlignment="1">
      <alignment vertical="top" wrapText="1"/>
    </xf>
    <xf numFmtId="0" fontId="3" fillId="4" borderId="0" xfId="1" applyFont="1" applyFill="1" applyAlignment="1">
      <alignment vertical="top" wrapText="1"/>
    </xf>
    <xf numFmtId="0" fontId="4" fillId="0" borderId="0" xfId="1" applyFont="1" applyAlignment="1">
      <alignment vertical="top" wrapText="1"/>
    </xf>
    <xf numFmtId="0" fontId="5" fillId="5" borderId="0" xfId="1" applyFont="1" applyFill="1" applyAlignment="1">
      <alignment horizontal="center" vertical="top" wrapText="1"/>
    </xf>
    <xf numFmtId="0" fontId="5" fillId="6" borderId="0" xfId="1" applyFont="1" applyFill="1" applyAlignment="1">
      <alignment vertical="center" wrapText="1"/>
    </xf>
    <xf numFmtId="0" fontId="3" fillId="7" borderId="0" xfId="1" applyFont="1" applyFill="1" applyAlignment="1">
      <alignment vertical="top" wrapText="1"/>
    </xf>
    <xf numFmtId="164" fontId="3" fillId="7" borderId="0" xfId="1" applyNumberFormat="1" applyFont="1" applyFill="1" applyAlignment="1">
      <alignment vertical="top" wrapText="1"/>
    </xf>
    <xf numFmtId="4" fontId="5" fillId="6" borderId="0" xfId="1" applyNumberFormat="1" applyFont="1" applyFill="1" applyAlignment="1">
      <alignment vertical="center" wrapText="1"/>
    </xf>
    <xf numFmtId="4" fontId="0" fillId="0" borderId="0" xfId="1" applyNumberFormat="1" applyFont="1" applyAlignment="1">
      <alignment vertical="top" wrapText="1"/>
    </xf>
    <xf numFmtId="4" fontId="3" fillId="7" borderId="0" xfId="1" applyNumberFormat="1" applyFont="1" applyFill="1" applyAlignment="1">
      <alignment vertical="top" wrapText="1"/>
    </xf>
    <xf numFmtId="164" fontId="5" fillId="6" borderId="0" xfId="1" applyNumberFormat="1" applyFont="1" applyFill="1" applyAlignment="1">
      <alignment vertical="center" wrapText="1"/>
    </xf>
    <xf numFmtId="164" fontId="0" fillId="0" borderId="0" xfId="1" applyNumberFormat="1" applyFont="1" applyAlignment="1">
      <alignment vertical="top" wrapText="1"/>
    </xf>
    <xf numFmtId="0" fontId="5" fillId="5" borderId="0" xfId="1" applyFont="1" applyFill="1" applyAlignment="1">
      <alignment horizontal="center"/>
    </xf>
    <xf numFmtId="0" fontId="3" fillId="7" borderId="0" xfId="1" applyFont="1" applyFill="1"/>
    <xf numFmtId="0" fontId="5" fillId="2" borderId="0" xfId="1" applyFont="1" applyFill="1"/>
    <xf numFmtId="164" fontId="0" fillId="0" borderId="0" xfId="1" applyNumberFormat="1" applyFont="1"/>
    <xf numFmtId="164" fontId="3" fillId="7" borderId="0" xfId="1" applyNumberFormat="1" applyFont="1" applyFill="1"/>
    <xf numFmtId="164" fontId="5" fillId="2" borderId="0" xfId="1" applyNumberFormat="1" applyFont="1" applyFill="1"/>
    <xf numFmtId="0" fontId="1" fillId="2" borderId="0" xfId="1" applyFont="1" applyFill="1" applyAlignment="1">
      <alignment horizontal="center" wrapText="1"/>
    </xf>
    <xf numFmtId="0" fontId="0" fillId="0" borderId="0" xfId="1" applyFont="1" applyAlignment="1">
      <alignment wrapText="1"/>
    </xf>
    <xf numFmtId="0" fontId="1" fillId="2" borderId="0" xfId="1" applyFont="1" applyFill="1" applyAlignment="1">
      <alignment horizontal="center" vertical="top" wrapText="1"/>
    </xf>
    <xf numFmtId="0" fontId="0" fillId="0" borderId="0" xfId="1" applyFont="1" applyAlignment="1">
      <alignment vertical="top" wrapText="1"/>
    </xf>
    <xf numFmtId="0" fontId="2" fillId="3" borderId="0" xfId="1" applyFont="1" applyFill="1" applyAlignment="1">
      <alignment horizontal="center" vertical="top" wrapText="1"/>
    </xf>
    <xf numFmtId="165" fontId="3" fillId="4" borderId="0" xfId="1" applyNumberFormat="1" applyFont="1" applyFill="1" applyAlignment="1">
      <alignment vertical="top" wrapText="1"/>
    </xf>
  </cellXfs>
  <cellStyles count="2">
    <cellStyle name="Navadno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"/>
  <sheetViews>
    <sheetView topLeftCell="A76" workbookViewId="0">
      <selection activeCell="C4" sqref="C4"/>
    </sheetView>
  </sheetViews>
  <sheetFormatPr defaultRowHeight="13.45"/>
  <cols>
    <col min="1" max="2" width="8" customWidth="1"/>
    <col min="3" max="3" width="52" customWidth="1"/>
    <col min="4" max="4" width="12" customWidth="1"/>
    <col min="5" max="5" width="9" customWidth="1"/>
    <col min="6" max="7" width="18" customWidth="1"/>
    <col min="8" max="8" width="32" customWidth="1"/>
  </cols>
  <sheetData>
    <row r="1" spans="1:8" ht="24.05" customHeight="1">
      <c r="A1" s="21" t="s">
        <v>0</v>
      </c>
      <c r="B1" s="22"/>
      <c r="C1" s="22"/>
      <c r="D1" s="22"/>
      <c r="E1" s="22"/>
      <c r="F1" s="22"/>
      <c r="G1" s="22"/>
      <c r="H1" s="22"/>
    </row>
    <row r="2" spans="1:8" ht="19.25" customHeight="1">
      <c r="A2" s="23" t="s">
        <v>100</v>
      </c>
      <c r="B2" s="22"/>
      <c r="C2" s="22"/>
      <c r="D2" s="22"/>
      <c r="E2" s="22"/>
      <c r="F2" s="22"/>
      <c r="G2" s="22"/>
      <c r="H2" s="22"/>
    </row>
    <row r="3" spans="1:8">
      <c r="A3" s="1"/>
      <c r="B3" s="1"/>
      <c r="C3" s="1"/>
      <c r="D3" s="1"/>
      <c r="E3" s="1"/>
      <c r="F3" s="1"/>
      <c r="G3" s="1"/>
      <c r="H3" s="1"/>
    </row>
    <row r="4" spans="1:8" ht="14">
      <c r="A4" s="2" t="s">
        <v>1</v>
      </c>
      <c r="B4" s="24">
        <v>9.5000000000000001E-2</v>
      </c>
      <c r="C4" s="1"/>
      <c r="D4" s="1"/>
      <c r="E4" s="1"/>
      <c r="F4" s="1"/>
      <c r="G4" s="1"/>
      <c r="H4" s="3"/>
    </row>
    <row r="5" spans="1:8">
      <c r="A5" s="1"/>
      <c r="B5" s="1"/>
      <c r="C5" s="1"/>
      <c r="D5" s="1"/>
      <c r="E5" s="1"/>
      <c r="F5" s="1"/>
      <c r="G5" s="1"/>
      <c r="H5" s="1"/>
    </row>
    <row r="6" spans="1:8" ht="27.9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/>
    </row>
    <row r="7" spans="1:8" ht="14">
      <c r="A7" s="5" t="s">
        <v>9</v>
      </c>
      <c r="B7" s="5"/>
      <c r="C7" s="5" t="s">
        <v>10</v>
      </c>
      <c r="D7" s="8"/>
      <c r="E7" s="5"/>
      <c r="F7" s="11"/>
      <c r="G7" s="11"/>
      <c r="H7" s="5"/>
    </row>
    <row r="8" spans="1:8">
      <c r="A8" s="1" t="s">
        <v>9</v>
      </c>
      <c r="B8" s="1" t="s">
        <v>11</v>
      </c>
      <c r="C8" s="1" t="s">
        <v>12</v>
      </c>
      <c r="D8" s="9">
        <v>141</v>
      </c>
      <c r="E8" s="1" t="s">
        <v>13</v>
      </c>
      <c r="F8" s="12"/>
      <c r="G8" s="12" t="str">
        <f>IF(OR(D8="",F8=""),"",D8*F8)</f>
        <v/>
      </c>
      <c r="H8" s="1"/>
    </row>
    <row r="9" spans="1:8">
      <c r="A9" s="1" t="s">
        <v>9</v>
      </c>
      <c r="B9" s="1" t="s">
        <v>14</v>
      </c>
      <c r="C9" s="1" t="s">
        <v>15</v>
      </c>
      <c r="D9" s="9">
        <v>141</v>
      </c>
      <c r="E9" s="1" t="s">
        <v>13</v>
      </c>
      <c r="F9" s="12"/>
      <c r="G9" s="12" t="str">
        <f>IF(OR(D9="",F9=""),"",D9*F9)</f>
        <v/>
      </c>
      <c r="H9" s="1"/>
    </row>
    <row r="10" spans="1:8">
      <c r="A10" s="1" t="s">
        <v>9</v>
      </c>
      <c r="B10" s="1" t="s">
        <v>16</v>
      </c>
      <c r="C10" s="1" t="s">
        <v>17</v>
      </c>
      <c r="D10" s="9">
        <v>47</v>
      </c>
      <c r="E10" s="1" t="s">
        <v>18</v>
      </c>
      <c r="F10" s="12"/>
      <c r="G10" s="12" t="str">
        <f>IF(OR(D10="",F10=""),"",D10*F10)</f>
        <v/>
      </c>
      <c r="H10" s="1"/>
    </row>
    <row r="11" spans="1:8" ht="14">
      <c r="A11" s="6"/>
      <c r="B11" s="6"/>
      <c r="C11" s="6" t="s">
        <v>19</v>
      </c>
      <c r="D11" s="10"/>
      <c r="E11" s="6"/>
      <c r="F11" s="7"/>
      <c r="G11" s="7">
        <f>SUM(G8:G10)</f>
        <v>0</v>
      </c>
      <c r="H11" s="6"/>
    </row>
    <row r="12" spans="1:8">
      <c r="A12" s="1"/>
      <c r="B12" s="1"/>
      <c r="C12" s="1"/>
      <c r="D12" s="9"/>
      <c r="E12" s="1"/>
      <c r="F12" s="12"/>
      <c r="G12" s="12"/>
      <c r="H12" s="1"/>
    </row>
    <row r="13" spans="1:8" ht="14">
      <c r="A13" s="5" t="s">
        <v>20</v>
      </c>
      <c r="B13" s="5"/>
      <c r="C13" s="5" t="s">
        <v>21</v>
      </c>
      <c r="D13" s="8"/>
      <c r="E13" s="5"/>
      <c r="F13" s="11"/>
      <c r="G13" s="11"/>
      <c r="H13" s="5"/>
    </row>
    <row r="14" spans="1:8">
      <c r="A14" s="1" t="s">
        <v>20</v>
      </c>
      <c r="B14" s="1" t="s">
        <v>11</v>
      </c>
      <c r="C14" s="1" t="s">
        <v>22</v>
      </c>
      <c r="D14" s="9">
        <v>1.1000000000000001</v>
      </c>
      <c r="E14" s="1" t="s">
        <v>23</v>
      </c>
      <c r="F14" s="12"/>
      <c r="G14" s="12" t="str">
        <f>IF(OR(D14="",F14=""),"",D14*F14)</f>
        <v/>
      </c>
      <c r="H14" s="1"/>
    </row>
    <row r="15" spans="1:8">
      <c r="A15" s="1" t="s">
        <v>20</v>
      </c>
      <c r="B15" s="1" t="s">
        <v>14</v>
      </c>
      <c r="C15" s="1" t="s">
        <v>24</v>
      </c>
      <c r="D15" s="9">
        <v>10.199999999999999</v>
      </c>
      <c r="E15" s="1" t="s">
        <v>13</v>
      </c>
      <c r="F15" s="12"/>
      <c r="G15" s="12" t="str">
        <f>IF(OR(D15="",F15=""),"",D15*F15)</f>
        <v/>
      </c>
      <c r="H15" s="1"/>
    </row>
    <row r="16" spans="1:8">
      <c r="A16" s="1" t="s">
        <v>20</v>
      </c>
      <c r="B16" s="1" t="s">
        <v>16</v>
      </c>
      <c r="C16" s="1" t="s">
        <v>25</v>
      </c>
      <c r="D16" s="9">
        <v>21</v>
      </c>
      <c r="E16" s="1" t="s">
        <v>23</v>
      </c>
      <c r="F16" s="12"/>
      <c r="G16" s="12" t="str">
        <f>IF(OR(D16="",F16=""),"",D16*F16)</f>
        <v/>
      </c>
      <c r="H16" s="1"/>
    </row>
    <row r="17" spans="1:8">
      <c r="A17" s="1" t="s">
        <v>20</v>
      </c>
      <c r="B17" s="1" t="s">
        <v>26</v>
      </c>
      <c r="C17" s="1" t="s">
        <v>27</v>
      </c>
      <c r="D17" s="9">
        <v>6</v>
      </c>
      <c r="E17" s="1" t="s">
        <v>18</v>
      </c>
      <c r="F17" s="12"/>
      <c r="G17" s="12" t="str">
        <f>IF(OR(D17="",F17=""),"",D17*F17)</f>
        <v/>
      </c>
      <c r="H17" s="1"/>
    </row>
    <row r="18" spans="1:8" ht="14">
      <c r="A18" s="6"/>
      <c r="B18" s="6"/>
      <c r="C18" s="6" t="s">
        <v>28</v>
      </c>
      <c r="D18" s="10"/>
      <c r="E18" s="6"/>
      <c r="F18" s="7"/>
      <c r="G18" s="7">
        <f>SUM(G14:G17)</f>
        <v>0</v>
      </c>
      <c r="H18" s="6"/>
    </row>
    <row r="19" spans="1:8">
      <c r="A19" s="1"/>
      <c r="B19" s="1"/>
      <c r="C19" s="1"/>
      <c r="D19" s="9"/>
      <c r="E19" s="1"/>
      <c r="F19" s="12"/>
      <c r="G19" s="12"/>
      <c r="H19" s="1"/>
    </row>
    <row r="20" spans="1:8" ht="27.95">
      <c r="A20" s="5" t="s">
        <v>29</v>
      </c>
      <c r="B20" s="5"/>
      <c r="C20" s="5" t="s">
        <v>30</v>
      </c>
      <c r="D20" s="8"/>
      <c r="E20" s="5"/>
      <c r="F20" s="11"/>
      <c r="G20" s="11"/>
      <c r="H20" s="5"/>
    </row>
    <row r="21" spans="1:8">
      <c r="A21" s="1" t="s">
        <v>29</v>
      </c>
      <c r="B21" s="1" t="s">
        <v>11</v>
      </c>
      <c r="C21" s="1" t="s">
        <v>31</v>
      </c>
      <c r="D21" s="9">
        <v>101</v>
      </c>
      <c r="E21" s="1" t="s">
        <v>23</v>
      </c>
      <c r="F21" s="12"/>
      <c r="G21" s="12" t="str">
        <f t="shared" ref="G21:G26" si="0">IF(OR(D21="",F21=""),"",D21*F21)</f>
        <v/>
      </c>
      <c r="H21" s="1"/>
    </row>
    <row r="22" spans="1:8" ht="26.9">
      <c r="A22" s="1" t="s">
        <v>29</v>
      </c>
      <c r="B22" s="1" t="s">
        <v>14</v>
      </c>
      <c r="C22" s="1" t="s">
        <v>32</v>
      </c>
      <c r="D22" s="9">
        <v>18</v>
      </c>
      <c r="E22" s="1" t="s">
        <v>18</v>
      </c>
      <c r="F22" s="12"/>
      <c r="G22" s="12" t="str">
        <f t="shared" si="0"/>
        <v/>
      </c>
      <c r="H22" s="1"/>
    </row>
    <row r="23" spans="1:8">
      <c r="A23" s="1" t="s">
        <v>29</v>
      </c>
      <c r="B23" s="1" t="s">
        <v>16</v>
      </c>
      <c r="C23" s="1" t="s">
        <v>33</v>
      </c>
      <c r="D23" s="9">
        <v>12</v>
      </c>
      <c r="E23" s="1" t="s">
        <v>18</v>
      </c>
      <c r="F23" s="12"/>
      <c r="G23" s="12" t="str">
        <f t="shared" si="0"/>
        <v/>
      </c>
      <c r="H23" s="1"/>
    </row>
    <row r="24" spans="1:8">
      <c r="A24" s="1" t="s">
        <v>29</v>
      </c>
      <c r="B24" s="1" t="s">
        <v>26</v>
      </c>
      <c r="C24" s="1" t="s">
        <v>34</v>
      </c>
      <c r="D24" s="9">
        <v>101</v>
      </c>
      <c r="E24" s="1" t="s">
        <v>23</v>
      </c>
      <c r="F24" s="12"/>
      <c r="G24" s="12" t="str">
        <f t="shared" si="0"/>
        <v/>
      </c>
      <c r="H24" s="1"/>
    </row>
    <row r="25" spans="1:8">
      <c r="A25" s="1" t="s">
        <v>29</v>
      </c>
      <c r="B25" s="1" t="s">
        <v>35</v>
      </c>
      <c r="C25" s="1" t="s">
        <v>36</v>
      </c>
      <c r="D25" s="9">
        <v>101</v>
      </c>
      <c r="E25" s="1" t="s">
        <v>23</v>
      </c>
      <c r="F25" s="12"/>
      <c r="G25" s="12" t="str">
        <f t="shared" si="0"/>
        <v/>
      </c>
      <c r="H25" s="1"/>
    </row>
    <row r="26" spans="1:8">
      <c r="A26" s="1" t="s">
        <v>29</v>
      </c>
      <c r="B26" s="1" t="s">
        <v>37</v>
      </c>
      <c r="C26" s="1" t="s">
        <v>38</v>
      </c>
      <c r="D26" s="9">
        <v>468</v>
      </c>
      <c r="E26" s="1" t="s">
        <v>23</v>
      </c>
      <c r="F26" s="12"/>
      <c r="G26" s="12" t="str">
        <f t="shared" si="0"/>
        <v/>
      </c>
      <c r="H26" s="1"/>
    </row>
    <row r="27" spans="1:8" ht="14">
      <c r="A27" s="6"/>
      <c r="B27" s="6"/>
      <c r="C27" s="6" t="s">
        <v>39</v>
      </c>
      <c r="D27" s="10"/>
      <c r="E27" s="6"/>
      <c r="F27" s="7"/>
      <c r="G27" s="7">
        <f>SUM(G21:G26)</f>
        <v>0</v>
      </c>
      <c r="H27" s="6"/>
    </row>
    <row r="28" spans="1:8">
      <c r="A28" s="1"/>
      <c r="B28" s="1"/>
      <c r="C28" s="1"/>
      <c r="D28" s="9"/>
      <c r="E28" s="1"/>
      <c r="F28" s="12"/>
      <c r="G28" s="12"/>
      <c r="H28" s="1"/>
    </row>
    <row r="29" spans="1:8" ht="14">
      <c r="A29" s="5" t="s">
        <v>40</v>
      </c>
      <c r="B29" s="5"/>
      <c r="C29" s="5" t="s">
        <v>41</v>
      </c>
      <c r="D29" s="8"/>
      <c r="E29" s="5"/>
      <c r="F29" s="11"/>
      <c r="G29" s="11"/>
      <c r="H29" s="5"/>
    </row>
    <row r="30" spans="1:8" ht="26.9">
      <c r="A30" s="1" t="s">
        <v>40</v>
      </c>
      <c r="B30" s="1" t="s">
        <v>11</v>
      </c>
      <c r="C30" s="1" t="s">
        <v>42</v>
      </c>
      <c r="D30" s="9">
        <v>20</v>
      </c>
      <c r="E30" s="1" t="s">
        <v>18</v>
      </c>
      <c r="F30" s="12"/>
      <c r="G30" s="12" t="str">
        <f>IF(OR(D30="",F30=""),"",D30*F30)</f>
        <v/>
      </c>
      <c r="H30" s="1"/>
    </row>
    <row r="31" spans="1:8">
      <c r="A31" s="1" t="s">
        <v>40</v>
      </c>
      <c r="B31" s="1" t="s">
        <v>14</v>
      </c>
      <c r="C31" s="1" t="s">
        <v>43</v>
      </c>
      <c r="D31" s="9">
        <v>98</v>
      </c>
      <c r="E31" s="1" t="s">
        <v>23</v>
      </c>
      <c r="F31" s="12"/>
      <c r="G31" s="12" t="str">
        <f>IF(OR(D31="",F31=""),"",D31*F31)</f>
        <v/>
      </c>
      <c r="H31" s="1"/>
    </row>
    <row r="32" spans="1:8">
      <c r="A32" s="1" t="s">
        <v>40</v>
      </c>
      <c r="B32" s="1" t="s">
        <v>16</v>
      </c>
      <c r="C32" s="1" t="s">
        <v>44</v>
      </c>
      <c r="D32" s="9">
        <v>98</v>
      </c>
      <c r="E32" s="1" t="s">
        <v>23</v>
      </c>
      <c r="F32" s="12"/>
      <c r="G32" s="12" t="str">
        <f>IF(OR(D32="",F32=""),"",D32*F32)</f>
        <v/>
      </c>
      <c r="H32" s="1"/>
    </row>
    <row r="33" spans="1:8">
      <c r="A33" s="1" t="s">
        <v>40</v>
      </c>
      <c r="B33" s="1" t="s">
        <v>26</v>
      </c>
      <c r="C33" s="1" t="s">
        <v>45</v>
      </c>
      <c r="D33" s="9">
        <v>540</v>
      </c>
      <c r="E33" s="1" t="s">
        <v>23</v>
      </c>
      <c r="F33" s="12"/>
      <c r="G33" s="12" t="str">
        <f>IF(OR(D33="",F33=""),"",D33*F33)</f>
        <v/>
      </c>
      <c r="H33" s="1"/>
    </row>
    <row r="34" spans="1:8">
      <c r="A34" s="1" t="s">
        <v>40</v>
      </c>
      <c r="B34" s="1" t="s">
        <v>35</v>
      </c>
      <c r="C34" s="1" t="s">
        <v>36</v>
      </c>
      <c r="D34" s="9">
        <v>98</v>
      </c>
      <c r="E34" s="1"/>
      <c r="F34" s="12"/>
      <c r="G34" s="12" t="str">
        <f>IF(OR(D34="",F34=""),"",D34*F34)</f>
        <v/>
      </c>
      <c r="H34" s="1"/>
    </row>
    <row r="35" spans="1:8" ht="14">
      <c r="A35" s="6"/>
      <c r="B35" s="6"/>
      <c r="C35" s="6" t="s">
        <v>46</v>
      </c>
      <c r="D35" s="10"/>
      <c r="E35" s="6"/>
      <c r="F35" s="7"/>
      <c r="G35" s="7">
        <f>SUM(G30:G34)</f>
        <v>0</v>
      </c>
      <c r="H35" s="6"/>
    </row>
    <row r="36" spans="1:8">
      <c r="A36" s="1"/>
      <c r="B36" s="1"/>
      <c r="C36" s="1"/>
      <c r="D36" s="9"/>
      <c r="E36" s="1"/>
      <c r="F36" s="12"/>
      <c r="G36" s="12"/>
      <c r="H36" s="1"/>
    </row>
    <row r="37" spans="1:8" ht="14">
      <c r="A37" s="5" t="s">
        <v>47</v>
      </c>
      <c r="B37" s="5"/>
      <c r="C37" s="5" t="s">
        <v>48</v>
      </c>
      <c r="D37" s="8"/>
      <c r="E37" s="5"/>
      <c r="F37" s="11"/>
      <c r="G37" s="11"/>
      <c r="H37" s="5"/>
    </row>
    <row r="38" spans="1:8">
      <c r="A38" s="1" t="s">
        <v>47</v>
      </c>
      <c r="B38" s="1" t="s">
        <v>11</v>
      </c>
      <c r="C38" s="1" t="s">
        <v>49</v>
      </c>
      <c r="D38" s="9">
        <v>1</v>
      </c>
      <c r="E38" s="1" t="s">
        <v>18</v>
      </c>
      <c r="F38" s="12"/>
      <c r="G38" s="12" t="str">
        <f t="shared" ref="G38:G46" si="1">IF(OR(D38="",F38=""),"",D38*F38)</f>
        <v/>
      </c>
      <c r="H38" s="1"/>
    </row>
    <row r="39" spans="1:8">
      <c r="A39" s="1" t="s">
        <v>47</v>
      </c>
      <c r="B39" s="1" t="s">
        <v>14</v>
      </c>
      <c r="C39" s="1" t="s">
        <v>50</v>
      </c>
      <c r="D39" s="9">
        <v>1</v>
      </c>
      <c r="E39" s="1" t="s">
        <v>23</v>
      </c>
      <c r="F39" s="12"/>
      <c r="G39" s="12" t="str">
        <f t="shared" si="1"/>
        <v/>
      </c>
      <c r="H39" s="1"/>
    </row>
    <row r="40" spans="1:8">
      <c r="A40" s="1" t="s">
        <v>47</v>
      </c>
      <c r="B40" s="1" t="s">
        <v>16</v>
      </c>
      <c r="C40" s="1" t="s">
        <v>51</v>
      </c>
      <c r="D40" s="9">
        <v>1</v>
      </c>
      <c r="E40" s="1" t="s">
        <v>18</v>
      </c>
      <c r="F40" s="12"/>
      <c r="G40" s="12" t="str">
        <f t="shared" si="1"/>
        <v/>
      </c>
      <c r="H40" s="1"/>
    </row>
    <row r="41" spans="1:8" ht="26.9">
      <c r="A41" s="1" t="s">
        <v>47</v>
      </c>
      <c r="B41" s="1" t="s">
        <v>26</v>
      </c>
      <c r="C41" s="1" t="s">
        <v>52</v>
      </c>
      <c r="D41" s="9">
        <v>1</v>
      </c>
      <c r="E41" s="1" t="s">
        <v>18</v>
      </c>
      <c r="F41" s="12"/>
      <c r="G41" s="12" t="str">
        <f t="shared" si="1"/>
        <v/>
      </c>
      <c r="H41" s="1"/>
    </row>
    <row r="42" spans="1:8">
      <c r="A42" s="1" t="s">
        <v>47</v>
      </c>
      <c r="B42" s="1" t="s">
        <v>35</v>
      </c>
      <c r="C42" s="1" t="s">
        <v>53</v>
      </c>
      <c r="D42" s="9">
        <v>1</v>
      </c>
      <c r="E42" s="1" t="s">
        <v>18</v>
      </c>
      <c r="F42" s="12"/>
      <c r="G42" s="12" t="str">
        <f t="shared" si="1"/>
        <v/>
      </c>
      <c r="H42" s="1"/>
    </row>
    <row r="43" spans="1:8">
      <c r="A43" s="1" t="s">
        <v>47</v>
      </c>
      <c r="B43" s="1" t="s">
        <v>37</v>
      </c>
      <c r="C43" s="1" t="s">
        <v>54</v>
      </c>
      <c r="D43" s="9">
        <v>1</v>
      </c>
      <c r="E43" s="1" t="s">
        <v>23</v>
      </c>
      <c r="F43" s="12"/>
      <c r="G43" s="12" t="str">
        <f t="shared" si="1"/>
        <v/>
      </c>
      <c r="H43" s="1"/>
    </row>
    <row r="44" spans="1:8">
      <c r="A44" s="1" t="s">
        <v>47</v>
      </c>
      <c r="B44" s="1" t="s">
        <v>55</v>
      </c>
      <c r="C44" s="1" t="s">
        <v>56</v>
      </c>
      <c r="D44" s="9">
        <v>1</v>
      </c>
      <c r="E44" s="1" t="s">
        <v>23</v>
      </c>
      <c r="F44" s="12"/>
      <c r="G44" s="12" t="str">
        <f t="shared" si="1"/>
        <v/>
      </c>
      <c r="H44" s="1"/>
    </row>
    <row r="45" spans="1:8">
      <c r="A45" s="1" t="s">
        <v>47</v>
      </c>
      <c r="B45" s="1" t="s">
        <v>57</v>
      </c>
      <c r="C45" s="1" t="s">
        <v>58</v>
      </c>
      <c r="D45" s="9">
        <v>1</v>
      </c>
      <c r="E45" s="1" t="s">
        <v>18</v>
      </c>
      <c r="F45" s="12"/>
      <c r="G45" s="12" t="str">
        <f t="shared" si="1"/>
        <v/>
      </c>
      <c r="H45" s="1"/>
    </row>
    <row r="46" spans="1:8">
      <c r="A46" s="1" t="s">
        <v>47</v>
      </c>
      <c r="B46" s="1" t="s">
        <v>59</v>
      </c>
      <c r="C46" s="1" t="s">
        <v>60</v>
      </c>
      <c r="D46" s="9">
        <v>1.5</v>
      </c>
      <c r="E46" s="1" t="s">
        <v>23</v>
      </c>
      <c r="F46" s="12"/>
      <c r="G46" s="12" t="str">
        <f t="shared" si="1"/>
        <v/>
      </c>
      <c r="H46" s="1"/>
    </row>
    <row r="47" spans="1:8" ht="14">
      <c r="A47" s="6"/>
      <c r="B47" s="6"/>
      <c r="C47" s="6" t="s">
        <v>61</v>
      </c>
      <c r="D47" s="10"/>
      <c r="E47" s="6"/>
      <c r="F47" s="7"/>
      <c r="G47" s="7">
        <f>SUM(G38:G46)</f>
        <v>0</v>
      </c>
      <c r="H47" s="6"/>
    </row>
    <row r="48" spans="1:8">
      <c r="A48" s="1"/>
      <c r="B48" s="1"/>
      <c r="C48" s="1"/>
      <c r="D48" s="9"/>
      <c r="E48" s="1"/>
      <c r="F48" s="12"/>
      <c r="G48" s="12"/>
      <c r="H48" s="1"/>
    </row>
    <row r="49" spans="1:8" ht="14">
      <c r="A49" s="5" t="s">
        <v>62</v>
      </c>
      <c r="B49" s="5"/>
      <c r="C49" s="5" t="s">
        <v>63</v>
      </c>
      <c r="D49" s="8"/>
      <c r="E49" s="5"/>
      <c r="F49" s="11"/>
      <c r="G49" s="11"/>
      <c r="H49" s="5"/>
    </row>
    <row r="50" spans="1:8">
      <c r="A50" s="1" t="s">
        <v>62</v>
      </c>
      <c r="B50" s="1" t="s">
        <v>11</v>
      </c>
      <c r="C50" s="1" t="s">
        <v>64</v>
      </c>
      <c r="D50" s="9">
        <v>1</v>
      </c>
      <c r="E50" s="1" t="s">
        <v>18</v>
      </c>
      <c r="F50" s="12"/>
      <c r="G50" s="12" t="str">
        <f t="shared" ref="G50:G57" si="2">IF(OR(D50="",F50=""),"",D50*F50)</f>
        <v/>
      </c>
      <c r="H50" s="1"/>
    </row>
    <row r="51" spans="1:8" ht="26.9">
      <c r="A51" s="1" t="s">
        <v>62</v>
      </c>
      <c r="B51" s="1" t="s">
        <v>14</v>
      </c>
      <c r="C51" s="1" t="s">
        <v>65</v>
      </c>
      <c r="D51" s="9">
        <v>4</v>
      </c>
      <c r="E51" s="1" t="s">
        <v>18</v>
      </c>
      <c r="F51" s="12"/>
      <c r="G51" s="12" t="str">
        <f t="shared" si="2"/>
        <v/>
      </c>
      <c r="H51" s="1"/>
    </row>
    <row r="52" spans="1:8">
      <c r="A52" s="1" t="s">
        <v>62</v>
      </c>
      <c r="B52" s="1" t="s">
        <v>16</v>
      </c>
      <c r="C52" s="1" t="s">
        <v>66</v>
      </c>
      <c r="D52" s="9">
        <v>14</v>
      </c>
      <c r="E52" s="1" t="s">
        <v>23</v>
      </c>
      <c r="F52" s="12"/>
      <c r="G52" s="12" t="str">
        <f t="shared" si="2"/>
        <v/>
      </c>
      <c r="H52" s="1"/>
    </row>
    <row r="53" spans="1:8">
      <c r="A53" s="1" t="s">
        <v>62</v>
      </c>
      <c r="B53" s="1" t="s">
        <v>26</v>
      </c>
      <c r="C53" s="1" t="s">
        <v>67</v>
      </c>
      <c r="D53" s="9">
        <v>14</v>
      </c>
      <c r="E53" s="1" t="s">
        <v>23</v>
      </c>
      <c r="F53" s="12"/>
      <c r="G53" s="12" t="str">
        <f t="shared" si="2"/>
        <v/>
      </c>
      <c r="H53" s="1"/>
    </row>
    <row r="54" spans="1:8">
      <c r="A54" s="1" t="s">
        <v>62</v>
      </c>
      <c r="B54" s="1" t="s">
        <v>35</v>
      </c>
      <c r="C54" s="1" t="s">
        <v>68</v>
      </c>
      <c r="D54" s="9">
        <v>14</v>
      </c>
      <c r="E54" s="1" t="s">
        <v>23</v>
      </c>
      <c r="F54" s="12"/>
      <c r="G54" s="12" t="str">
        <f t="shared" si="2"/>
        <v/>
      </c>
      <c r="H54" s="1"/>
    </row>
    <row r="55" spans="1:8" ht="26.9">
      <c r="A55" s="1" t="s">
        <v>62</v>
      </c>
      <c r="B55" s="1" t="s">
        <v>37</v>
      </c>
      <c r="C55" s="1" t="s">
        <v>69</v>
      </c>
      <c r="D55" s="9">
        <v>14</v>
      </c>
      <c r="E55" s="1" t="s">
        <v>23</v>
      </c>
      <c r="F55" s="12"/>
      <c r="G55" s="12" t="str">
        <f t="shared" si="2"/>
        <v/>
      </c>
      <c r="H55" s="1"/>
    </row>
    <row r="56" spans="1:8">
      <c r="A56" s="1" t="s">
        <v>62</v>
      </c>
      <c r="B56" s="1" t="s">
        <v>55</v>
      </c>
      <c r="C56" s="1" t="s">
        <v>70</v>
      </c>
      <c r="D56" s="9">
        <v>8</v>
      </c>
      <c r="E56" s="1" t="s">
        <v>23</v>
      </c>
      <c r="F56" s="12"/>
      <c r="G56" s="12" t="str">
        <f t="shared" si="2"/>
        <v/>
      </c>
      <c r="H56" s="1"/>
    </row>
    <row r="57" spans="1:8">
      <c r="A57" s="1" t="s">
        <v>62</v>
      </c>
      <c r="B57" s="1" t="s">
        <v>57</v>
      </c>
      <c r="C57" s="1" t="s">
        <v>71</v>
      </c>
      <c r="D57" s="9">
        <v>1</v>
      </c>
      <c r="E57" s="1" t="s">
        <v>18</v>
      </c>
      <c r="F57" s="12"/>
      <c r="G57" s="12" t="str">
        <f t="shared" si="2"/>
        <v/>
      </c>
      <c r="H57" s="1"/>
    </row>
    <row r="58" spans="1:8" ht="14">
      <c r="A58" s="6"/>
      <c r="B58" s="6"/>
      <c r="C58" s="6" t="s">
        <v>72</v>
      </c>
      <c r="D58" s="10"/>
      <c r="E58" s="6"/>
      <c r="F58" s="7"/>
      <c r="G58" s="7">
        <f>SUM(G50:G57)</f>
        <v>0</v>
      </c>
      <c r="H58" s="6"/>
    </row>
    <row r="59" spans="1:8">
      <c r="A59" s="1"/>
      <c r="B59" s="1"/>
      <c r="C59" s="1"/>
      <c r="D59" s="9"/>
      <c r="E59" s="1"/>
      <c r="F59" s="12"/>
      <c r="G59" s="12"/>
      <c r="H59" s="1"/>
    </row>
    <row r="60" spans="1:8" ht="27.95">
      <c r="A60" s="5" t="s">
        <v>73</v>
      </c>
      <c r="B60" s="5"/>
      <c r="C60" s="5" t="s">
        <v>74</v>
      </c>
      <c r="D60" s="8"/>
      <c r="E60" s="5"/>
      <c r="F60" s="11"/>
      <c r="G60" s="11"/>
      <c r="H60" s="5"/>
    </row>
    <row r="61" spans="1:8">
      <c r="A61" s="1" t="s">
        <v>73</v>
      </c>
      <c r="B61" s="1" t="s">
        <v>11</v>
      </c>
      <c r="C61" s="1" t="s">
        <v>75</v>
      </c>
      <c r="D61" s="9">
        <v>1</v>
      </c>
      <c r="E61" s="1" t="s">
        <v>18</v>
      </c>
      <c r="F61" s="12"/>
      <c r="G61" s="12" t="str">
        <f t="shared" ref="G61:G68" si="3">IF(OR(D61="",F61=""),"",D61*F61)</f>
        <v/>
      </c>
      <c r="H61" s="1"/>
    </row>
    <row r="62" spans="1:8">
      <c r="A62" s="1" t="s">
        <v>73</v>
      </c>
      <c r="B62" s="1" t="s">
        <v>14</v>
      </c>
      <c r="C62" s="1" t="s">
        <v>76</v>
      </c>
      <c r="D62" s="9">
        <v>1</v>
      </c>
      <c r="E62" s="1" t="s">
        <v>18</v>
      </c>
      <c r="F62" s="12"/>
      <c r="G62" s="12" t="str">
        <f t="shared" si="3"/>
        <v/>
      </c>
      <c r="H62" s="1"/>
    </row>
    <row r="63" spans="1:8">
      <c r="A63" s="1" t="s">
        <v>73</v>
      </c>
      <c r="B63" s="1" t="s">
        <v>16</v>
      </c>
      <c r="C63" s="1" t="s">
        <v>77</v>
      </c>
      <c r="D63" s="9">
        <v>1.2</v>
      </c>
      <c r="E63" s="1" t="s">
        <v>23</v>
      </c>
      <c r="F63" s="12"/>
      <c r="G63" s="12"/>
      <c r="H63" s="1"/>
    </row>
    <row r="64" spans="1:8" ht="26.9">
      <c r="A64" s="1" t="s">
        <v>73</v>
      </c>
      <c r="B64" s="1" t="s">
        <v>26</v>
      </c>
      <c r="C64" s="1" t="s">
        <v>78</v>
      </c>
      <c r="D64" s="9">
        <v>1</v>
      </c>
      <c r="E64" s="1" t="s">
        <v>18</v>
      </c>
      <c r="F64" s="12"/>
      <c r="G64" s="12" t="str">
        <f t="shared" si="3"/>
        <v/>
      </c>
      <c r="H64" s="1"/>
    </row>
    <row r="65" spans="1:8">
      <c r="A65" s="1" t="s">
        <v>73</v>
      </c>
      <c r="B65" s="1" t="s">
        <v>35</v>
      </c>
      <c r="C65" s="1" t="s">
        <v>79</v>
      </c>
      <c r="D65" s="9">
        <v>1</v>
      </c>
      <c r="E65" s="1" t="s">
        <v>18</v>
      </c>
      <c r="F65" s="12"/>
      <c r="G65" s="12" t="str">
        <f t="shared" si="3"/>
        <v/>
      </c>
      <c r="H65" s="1"/>
    </row>
    <row r="66" spans="1:8" ht="26.9">
      <c r="A66" s="1" t="s">
        <v>73</v>
      </c>
      <c r="B66" s="1" t="s">
        <v>37</v>
      </c>
      <c r="C66" s="1" t="s">
        <v>80</v>
      </c>
      <c r="D66" s="9">
        <v>2.6</v>
      </c>
      <c r="E66" s="1" t="s">
        <v>23</v>
      </c>
      <c r="F66" s="12"/>
      <c r="G66" s="12" t="str">
        <f t="shared" si="3"/>
        <v/>
      </c>
      <c r="H66" s="1"/>
    </row>
    <row r="67" spans="1:8">
      <c r="A67" s="1" t="s">
        <v>73</v>
      </c>
      <c r="B67" s="1" t="s">
        <v>55</v>
      </c>
      <c r="C67" s="1" t="s">
        <v>81</v>
      </c>
      <c r="D67" s="9">
        <v>1</v>
      </c>
      <c r="E67" s="1" t="s">
        <v>18</v>
      </c>
      <c r="F67" s="12"/>
      <c r="G67" s="12" t="str">
        <f t="shared" si="3"/>
        <v/>
      </c>
      <c r="H67" s="1"/>
    </row>
    <row r="68" spans="1:8">
      <c r="A68" s="1" t="s">
        <v>73</v>
      </c>
      <c r="B68" s="1" t="s">
        <v>57</v>
      </c>
      <c r="C68" s="1" t="s">
        <v>82</v>
      </c>
      <c r="D68" s="9">
        <v>1</v>
      </c>
      <c r="E68" s="1" t="s">
        <v>18</v>
      </c>
      <c r="F68" s="12"/>
      <c r="G68" s="12" t="str">
        <f t="shared" si="3"/>
        <v/>
      </c>
      <c r="H68" s="1"/>
    </row>
    <row r="69" spans="1:8" ht="14">
      <c r="A69" s="6"/>
      <c r="B69" s="6"/>
      <c r="C69" s="6" t="s">
        <v>83</v>
      </c>
      <c r="D69" s="10"/>
      <c r="E69" s="6"/>
      <c r="F69" s="7"/>
      <c r="G69" s="7">
        <f>SUM(G61:G68)</f>
        <v>0</v>
      </c>
      <c r="H69" s="6"/>
    </row>
    <row r="70" spans="1:8">
      <c r="A70" s="1"/>
      <c r="B70" s="1"/>
      <c r="C70" s="1"/>
      <c r="D70" s="9"/>
      <c r="E70" s="1"/>
      <c r="F70" s="12"/>
      <c r="G70" s="12"/>
      <c r="H70" s="1"/>
    </row>
    <row r="71" spans="1:8" ht="14">
      <c r="A71" s="5" t="s">
        <v>84</v>
      </c>
      <c r="B71" s="5"/>
      <c r="C71" s="5" t="s">
        <v>85</v>
      </c>
      <c r="D71" s="8"/>
      <c r="E71" s="5"/>
      <c r="F71" s="11"/>
      <c r="G71" s="11"/>
      <c r="H71" s="5"/>
    </row>
    <row r="72" spans="1:8">
      <c r="A72" s="1" t="s">
        <v>84</v>
      </c>
      <c r="B72" s="1" t="s">
        <v>11</v>
      </c>
      <c r="C72" s="1" t="s">
        <v>86</v>
      </c>
      <c r="D72" s="9">
        <v>36</v>
      </c>
      <c r="E72" s="1" t="s">
        <v>23</v>
      </c>
      <c r="F72" s="12"/>
      <c r="G72" s="12" t="str">
        <f t="shared" ref="G72:G79" si="4">IF(OR(D72="",F72=""),"",D72*F72)</f>
        <v/>
      </c>
      <c r="H72" s="1"/>
    </row>
    <row r="73" spans="1:8">
      <c r="A73" s="1" t="s">
        <v>84</v>
      </c>
      <c r="B73" s="1" t="s">
        <v>14</v>
      </c>
      <c r="C73" s="1" t="s">
        <v>87</v>
      </c>
      <c r="D73" s="9">
        <v>4</v>
      </c>
      <c r="E73" s="1" t="s">
        <v>18</v>
      </c>
      <c r="F73" s="12"/>
      <c r="G73" s="12" t="str">
        <f t="shared" si="4"/>
        <v/>
      </c>
      <c r="H73" s="1"/>
    </row>
    <row r="74" spans="1:8">
      <c r="A74" s="1" t="s">
        <v>84</v>
      </c>
      <c r="B74" s="1" t="s">
        <v>16</v>
      </c>
      <c r="C74" s="1" t="s">
        <v>88</v>
      </c>
      <c r="D74" s="9">
        <v>4</v>
      </c>
      <c r="E74" s="1" t="s">
        <v>18</v>
      </c>
      <c r="F74" s="12"/>
      <c r="G74" s="12" t="str">
        <f t="shared" si="4"/>
        <v/>
      </c>
      <c r="H74" s="1"/>
    </row>
    <row r="75" spans="1:8">
      <c r="A75" s="1" t="s">
        <v>84</v>
      </c>
      <c r="B75" s="1" t="s">
        <v>26</v>
      </c>
      <c r="C75" s="1" t="s">
        <v>89</v>
      </c>
      <c r="D75" s="9">
        <v>36</v>
      </c>
      <c r="E75" s="1" t="s">
        <v>23</v>
      </c>
      <c r="F75" s="12"/>
      <c r="G75" s="12" t="str">
        <f t="shared" si="4"/>
        <v/>
      </c>
      <c r="H75" s="1"/>
    </row>
    <row r="76" spans="1:8">
      <c r="A76" s="1" t="s">
        <v>84</v>
      </c>
      <c r="B76" s="1" t="s">
        <v>35</v>
      </c>
      <c r="C76" s="1" t="s">
        <v>68</v>
      </c>
      <c r="D76" s="9">
        <v>36</v>
      </c>
      <c r="E76" s="1" t="s">
        <v>23</v>
      </c>
      <c r="F76" s="12"/>
      <c r="G76" s="12" t="str">
        <f t="shared" si="4"/>
        <v/>
      </c>
      <c r="H76" s="1"/>
    </row>
    <row r="77" spans="1:8">
      <c r="A77" s="1" t="s">
        <v>84</v>
      </c>
      <c r="B77" s="1" t="s">
        <v>37</v>
      </c>
      <c r="C77" s="1" t="s">
        <v>90</v>
      </c>
      <c r="D77" s="9">
        <v>36</v>
      </c>
      <c r="E77" s="1" t="s">
        <v>23</v>
      </c>
      <c r="F77" s="12"/>
      <c r="G77" s="12" t="str">
        <f t="shared" si="4"/>
        <v/>
      </c>
      <c r="H77" s="1"/>
    </row>
    <row r="78" spans="1:8">
      <c r="A78" s="1" t="s">
        <v>84</v>
      </c>
      <c r="B78" s="1" t="s">
        <v>55</v>
      </c>
      <c r="C78" s="1" t="s">
        <v>91</v>
      </c>
      <c r="D78" s="9">
        <v>8</v>
      </c>
      <c r="E78" s="1" t="s">
        <v>23</v>
      </c>
      <c r="F78" s="12"/>
      <c r="G78" s="12" t="str">
        <f t="shared" si="4"/>
        <v/>
      </c>
      <c r="H78" s="1"/>
    </row>
    <row r="79" spans="1:8">
      <c r="A79" s="1" t="s">
        <v>84</v>
      </c>
      <c r="B79" s="1" t="s">
        <v>57</v>
      </c>
      <c r="C79" s="1" t="s">
        <v>92</v>
      </c>
      <c r="D79" s="9">
        <v>1</v>
      </c>
      <c r="E79" s="1" t="s">
        <v>18</v>
      </c>
      <c r="F79" s="12"/>
      <c r="G79" s="12" t="str">
        <f t="shared" si="4"/>
        <v/>
      </c>
      <c r="H79" s="1"/>
    </row>
    <row r="80" spans="1:8" ht="14">
      <c r="A80" s="6"/>
      <c r="B80" s="6"/>
      <c r="C80" s="6" t="s">
        <v>93</v>
      </c>
      <c r="D80" s="10"/>
      <c r="E80" s="6"/>
      <c r="F80" s="7"/>
      <c r="G80" s="7">
        <f>SUM(G72:G79)</f>
        <v>0</v>
      </c>
      <c r="H80" s="6"/>
    </row>
    <row r="81" spans="1:8">
      <c r="A81" s="1"/>
      <c r="B81" s="1"/>
      <c r="C81" s="1"/>
      <c r="D81" s="9"/>
      <c r="E81" s="1"/>
      <c r="F81" s="12"/>
      <c r="G81" s="12"/>
      <c r="H81" s="1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tabSelected="1" workbookViewId="0">
      <selection activeCell="C13" sqref="C13"/>
    </sheetView>
  </sheetViews>
  <sheetFormatPr defaultRowHeight="13.45"/>
  <cols>
    <col min="1" max="1" width="10" customWidth="1"/>
    <col min="2" max="2" width="60" customWidth="1"/>
    <col min="3" max="3" width="18" customWidth="1"/>
  </cols>
  <sheetData>
    <row r="1" spans="1:3" ht="24.05" customHeight="1">
      <c r="A1" s="19" t="s">
        <v>94</v>
      </c>
      <c r="B1" s="20"/>
      <c r="C1" s="20"/>
    </row>
    <row r="2" spans="1:3">
      <c r="A2" t="s">
        <v>95</v>
      </c>
      <c r="B2" t="s">
        <v>96</v>
      </c>
    </row>
    <row r="4" spans="1:3" ht="14">
      <c r="A4" s="13" t="s">
        <v>2</v>
      </c>
      <c r="B4" s="13" t="s">
        <v>97</v>
      </c>
      <c r="C4" s="13" t="s">
        <v>8</v>
      </c>
    </row>
    <row r="5" spans="1:3">
      <c r="A5" t="s">
        <v>9</v>
      </c>
      <c r="B5" t="s">
        <v>10</v>
      </c>
      <c r="C5" s="16">
        <f>Ponudba!G11</f>
        <v>0</v>
      </c>
    </row>
    <row r="6" spans="1:3">
      <c r="A6" t="s">
        <v>20</v>
      </c>
      <c r="B6" t="s">
        <v>21</v>
      </c>
      <c r="C6" s="16">
        <f>Ponudba!G18</f>
        <v>0</v>
      </c>
    </row>
    <row r="7" spans="1:3">
      <c r="A7" t="s">
        <v>29</v>
      </c>
      <c r="B7" t="s">
        <v>30</v>
      </c>
      <c r="C7" s="16">
        <f>Ponudba!G27</f>
        <v>0</v>
      </c>
    </row>
    <row r="8" spans="1:3">
      <c r="A8" t="s">
        <v>40</v>
      </c>
      <c r="B8" t="s">
        <v>41</v>
      </c>
      <c r="C8" s="16">
        <f>Ponudba!G35</f>
        <v>0</v>
      </c>
    </row>
    <row r="9" spans="1:3">
      <c r="A9" t="s">
        <v>47</v>
      </c>
      <c r="B9" t="s">
        <v>48</v>
      </c>
      <c r="C9" s="16">
        <f>Ponudba!G47</f>
        <v>0</v>
      </c>
    </row>
    <row r="10" spans="1:3">
      <c r="A10" t="s">
        <v>62</v>
      </c>
      <c r="B10" t="s">
        <v>63</v>
      </c>
      <c r="C10" s="16">
        <f>Ponudba!G58</f>
        <v>0</v>
      </c>
    </row>
    <row r="11" spans="1:3">
      <c r="A11" t="s">
        <v>73</v>
      </c>
      <c r="B11" t="s">
        <v>74</v>
      </c>
      <c r="C11" s="16">
        <f>Ponudba!G69</f>
        <v>0</v>
      </c>
    </row>
    <row r="12" spans="1:3">
      <c r="A12" t="s">
        <v>84</v>
      </c>
      <c r="B12" t="s">
        <v>85</v>
      </c>
      <c r="C12" s="16">
        <f>Ponudba!G80</f>
        <v>0</v>
      </c>
    </row>
    <row r="13" spans="1:3" ht="14">
      <c r="A13" s="14"/>
      <c r="B13" s="14" t="s">
        <v>98</v>
      </c>
      <c r="C13" s="17">
        <f>SUM(C5:C12)</f>
        <v>0</v>
      </c>
    </row>
    <row r="14" spans="1:3" ht="14">
      <c r="A14" s="14"/>
      <c r="B14" s="14" t="s">
        <v>1</v>
      </c>
      <c r="C14" s="17">
        <f>C13*Ponudba!$B$4</f>
        <v>0</v>
      </c>
    </row>
    <row r="15" spans="1:3" ht="14">
      <c r="A15" s="15"/>
      <c r="B15" s="15" t="s">
        <v>99</v>
      </c>
      <c r="C15" s="18">
        <f>C13+C14</f>
        <v>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Ponudba</vt:lpstr>
      <vt:lpstr>Povzetek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 Rak</dc:creator>
  <cp:lastModifiedBy>Gregor Rak</cp:lastModifiedBy>
  <cp:lastPrinted>2026-06-02T05:42:54Z</cp:lastPrinted>
  <dcterms:created xsi:type="dcterms:W3CDTF">2026-06-02T05:48:22Z</dcterms:created>
  <dcterms:modified xsi:type="dcterms:W3CDTF">2026-06-17T10:29:27Z</dcterms:modified>
</cp:coreProperties>
</file>